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CASSAGNE1\Desktop\"/>
    </mc:Choice>
  </mc:AlternateContent>
  <bookViews>
    <workbookView xWindow="0" yWindow="0" windowWidth="28800" windowHeight="12435"/>
  </bookViews>
  <sheets>
    <sheet name="Calcul capa équivalente" sheetId="1" r:id="rId1"/>
  </sheets>
  <definedNames>
    <definedName name="solver_adj" localSheetId="0" hidden="1">'Calcul capa équivalente'!$C$11:$I$34</definedName>
    <definedName name="solver_cvg" localSheetId="0" hidden="1">0.0001</definedName>
    <definedName name="solver_drv" localSheetId="0" hidden="1">1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'Calcul capa équivalente'!$C$11:$I$34</definedName>
    <definedName name="solver_lhs2" localSheetId="0" hidden="1">'Calcul capa équivalente'!$C$11:$I$34</definedName>
    <definedName name="solver_lhs3" localSheetId="0" hidden="1">'Calcul capa équivalente'!$C$11:$I$34</definedName>
    <definedName name="solver_lhs4" localSheetId="0" hidden="1">'Calcul capa équivalente'!$C$37</definedName>
    <definedName name="solver_lhs5" localSheetId="0" hidden="1">'Calcul capa équivalente'!$C$37</definedName>
    <definedName name="solver_lhs6" localSheetId="0" hidden="1">'Calcul capa équivalente'!$J$11</definedName>
    <definedName name="solver_lhs7" localSheetId="0" hidden="1">'Calcul capa équivalente'!$J$11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7</definedName>
    <definedName name="solver_nwt" localSheetId="0" hidden="1">1</definedName>
    <definedName name="solver_opt" localSheetId="0" hidden="1">'Calcul capa équivalente'!$C$37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4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1</definedName>
    <definedName name="solver_rel7" localSheetId="0" hidden="1">3</definedName>
    <definedName name="solver_rhs1" localSheetId="0" hidden="1">10</definedName>
    <definedName name="solver_rhs2" localSheetId="0" hidden="1">entier</definedName>
    <definedName name="solver_rhs3" localSheetId="0" hidden="1">0</definedName>
    <definedName name="solver_rhs4" localSheetId="0" hidden="1">10</definedName>
    <definedName name="solver_rhs5" localSheetId="0" hidden="1">1</definedName>
    <definedName name="solver_rhs6" localSheetId="0" hidden="1">3900</definedName>
    <definedName name="solver_rhs7" localSheetId="0" hidden="1">3600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2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F35" i="1" s="1"/>
  <c r="D6" i="1"/>
  <c r="B6" i="1"/>
  <c r="G35" i="1" l="1"/>
  <c r="D35" i="1"/>
  <c r="H35" i="1"/>
  <c r="C35" i="1"/>
  <c r="C36" i="1" s="1"/>
  <c r="E35" i="1"/>
  <c r="I35" i="1"/>
  <c r="D36" i="1" l="1"/>
  <c r="J11" i="1"/>
</calcChain>
</file>

<file path=xl/sharedStrings.xml><?xml version="1.0" encoding="utf-8"?>
<sst xmlns="http://schemas.openxmlformats.org/spreadsheetml/2006/main" count="26" uniqueCount="20">
  <si>
    <t>MODELE ACTUEL</t>
  </si>
  <si>
    <t>Branche centrale (3-7)</t>
  </si>
  <si>
    <t>Branches extérieures (2-5 / 1-6)</t>
  </si>
  <si>
    <t>Désignation</t>
  </si>
  <si>
    <t>C8</t>
  </si>
  <si>
    <t>C1</t>
  </si>
  <si>
    <t>C5</t>
  </si>
  <si>
    <t>C2</t>
  </si>
  <si>
    <t>Ceq</t>
  </si>
  <si>
    <t>Capacité (pF)</t>
  </si>
  <si>
    <t>1/Capacité</t>
  </si>
  <si>
    <t>Nombre (Série)</t>
  </si>
  <si>
    <t>Nombre (Parallèle branche 1)</t>
  </si>
  <si>
    <t>Nombre (Parallèle branche 2)</t>
  </si>
  <si>
    <t>Nombre (Parallèle branche 3)</t>
  </si>
  <si>
    <t>Nombre (Parallèle branche 4)</t>
  </si>
  <si>
    <t>Nombre (Parallèle branche 5)</t>
  </si>
  <si>
    <t>Nombre (Parallèle branche 6)</t>
  </si>
  <si>
    <t>1/Ceq</t>
  </si>
  <si>
    <t>Nombre de condensateur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</si>
</sst>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0" fillId="0" borderId="0" xfId="0" applyFill="1" applyBorder="1" applyAlignment="1"/>
    <xf numFmtId="0" fontId="0" fillId="3" borderId="6" xfId="0" applyFill="1" applyBorder="1"/>
    <xf numFmtId="0" fontId="0" fillId="0" borderId="7" xfId="0" applyNumberFormat="1" applyBorder="1"/>
    <xf numFmtId="0" fontId="0" fillId="3" borderId="7" xfId="0" applyFill="1" applyBorder="1"/>
    <xf numFmtId="0" fontId="0" fillId="0" borderId="8" xfId="0" applyNumberFormat="1" applyBorder="1"/>
    <xf numFmtId="0" fontId="0" fillId="0" borderId="0" xfId="0" applyNumberFormat="1" applyBorder="1"/>
    <xf numFmtId="0" fontId="0" fillId="3" borderId="9" xfId="0" applyFill="1" applyBorder="1"/>
    <xf numFmtId="0" fontId="0" fillId="0" borderId="10" xfId="0" applyBorder="1"/>
    <xf numFmtId="0" fontId="0" fillId="3" borderId="10" xfId="0" applyFill="1" applyBorder="1"/>
    <xf numFmtId="0" fontId="0" fillId="0" borderId="11" xfId="0" applyBorder="1"/>
    <xf numFmtId="0" fontId="0" fillId="0" borderId="0" xfId="0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3" borderId="15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 applyAlignment="1">
      <alignment horizontal="center" vertical="center"/>
    </xf>
    <xf numFmtId="0" fontId="0" fillId="3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 vertical="center"/>
    </xf>
    <xf numFmtId="0" fontId="0" fillId="3" borderId="23" xfId="0" applyFill="1" applyBorder="1"/>
    <xf numFmtId="0" fontId="0" fillId="3" borderId="24" xfId="0" applyFill="1" applyBorder="1"/>
    <xf numFmtId="0" fontId="0" fillId="3" borderId="0" xfId="0" applyFill="1" applyBorder="1"/>
    <xf numFmtId="0" fontId="0" fillId="0" borderId="25" xfId="0" applyBorder="1"/>
    <xf numFmtId="0" fontId="0" fillId="0" borderId="26" xfId="0" applyBorder="1"/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27" xfId="0" applyBorder="1"/>
    <xf numFmtId="0" fontId="0" fillId="3" borderId="1" xfId="0" applyFill="1" applyBorder="1" applyAlignment="1"/>
    <xf numFmtId="0" fontId="0" fillId="3" borderId="3" xfId="0" applyFill="1" applyBorder="1" applyAlignment="1"/>
    <xf numFmtId="0" fontId="0" fillId="0" borderId="28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12</xdr:row>
      <xdr:rowOff>180975</xdr:rowOff>
    </xdr:from>
    <xdr:to>
      <xdr:col>15</xdr:col>
      <xdr:colOff>600075</xdr:colOff>
      <xdr:row>29</xdr:row>
      <xdr:rowOff>76201</xdr:rowOff>
    </xdr:to>
    <xdr:grpSp>
      <xdr:nvGrpSpPr>
        <xdr:cNvPr id="2" name="Groupe 1"/>
        <xdr:cNvGrpSpPr/>
      </xdr:nvGrpSpPr>
      <xdr:grpSpPr>
        <a:xfrm>
          <a:off x="15240000" y="2514600"/>
          <a:ext cx="4133850" cy="3133726"/>
          <a:chOff x="11449050" y="1562100"/>
          <a:chExt cx="4133850" cy="2590801"/>
        </a:xfrm>
      </xdr:grpSpPr>
      <xdr:grpSp>
        <xdr:nvGrpSpPr>
          <xdr:cNvPr id="3" name="Groupe 2"/>
          <xdr:cNvGrpSpPr/>
        </xdr:nvGrpSpPr>
        <xdr:grpSpPr>
          <a:xfrm>
            <a:off x="11449050" y="1924050"/>
            <a:ext cx="4133850" cy="2228851"/>
            <a:chOff x="5705475" y="1666875"/>
            <a:chExt cx="4133850" cy="704851"/>
          </a:xfrm>
        </xdr:grpSpPr>
        <xdr:grpSp>
          <xdr:nvGrpSpPr>
            <xdr:cNvPr id="8" name="Groupe 7"/>
            <xdr:cNvGrpSpPr/>
          </xdr:nvGrpSpPr>
          <xdr:grpSpPr>
            <a:xfrm>
              <a:off x="5705475" y="1952625"/>
              <a:ext cx="2552700" cy="419101"/>
              <a:chOff x="5857875" y="2028825"/>
              <a:chExt cx="2552700" cy="419101"/>
            </a:xfrm>
          </xdr:grpSpPr>
          <xdr:cxnSp macro="">
            <xdr:nvCxnSpPr>
              <xdr:cNvPr id="23" name="Connecteur droit 22"/>
              <xdr:cNvCxnSpPr/>
            </xdr:nvCxnSpPr>
            <xdr:spPr>
              <a:xfrm>
                <a:off x="5857875" y="2390775"/>
                <a:ext cx="101917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4" name="Connecteur droit 23"/>
              <xdr:cNvCxnSpPr/>
            </xdr:nvCxnSpPr>
            <xdr:spPr>
              <a:xfrm>
                <a:off x="7010400" y="2390775"/>
                <a:ext cx="23812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5" name="Connecteur droit 24"/>
              <xdr:cNvCxnSpPr/>
            </xdr:nvCxnSpPr>
            <xdr:spPr>
              <a:xfrm>
                <a:off x="7391400" y="2390775"/>
                <a:ext cx="101917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6" name="Connecteur droit 25"/>
              <xdr:cNvCxnSpPr/>
            </xdr:nvCxnSpPr>
            <xdr:spPr>
              <a:xfrm flipV="1">
                <a:off x="6191250" y="2095500"/>
                <a:ext cx="0" cy="29527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7" name="Connecteur droit 26"/>
              <xdr:cNvCxnSpPr/>
            </xdr:nvCxnSpPr>
            <xdr:spPr>
              <a:xfrm flipV="1">
                <a:off x="8039100" y="2095500"/>
                <a:ext cx="0" cy="29527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8" name="Connecteur droit 27"/>
              <xdr:cNvCxnSpPr/>
            </xdr:nvCxnSpPr>
            <xdr:spPr>
              <a:xfrm flipH="1">
                <a:off x="6191251" y="2095500"/>
                <a:ext cx="380999" cy="1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9" name="Connecteur droit 28"/>
              <xdr:cNvCxnSpPr/>
            </xdr:nvCxnSpPr>
            <xdr:spPr>
              <a:xfrm flipH="1">
                <a:off x="6667501" y="2095500"/>
                <a:ext cx="380999" cy="1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0" name="Connecteur droit 29"/>
              <xdr:cNvCxnSpPr/>
            </xdr:nvCxnSpPr>
            <xdr:spPr>
              <a:xfrm flipH="1">
                <a:off x="7162801" y="2095500"/>
                <a:ext cx="380999" cy="1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1" name="Connecteur droit 30"/>
              <xdr:cNvCxnSpPr/>
            </xdr:nvCxnSpPr>
            <xdr:spPr>
              <a:xfrm flipH="1">
                <a:off x="7658101" y="2095500"/>
                <a:ext cx="380999" cy="1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grpSp>
            <xdr:nvGrpSpPr>
              <xdr:cNvPr id="32" name="Groupe 31"/>
              <xdr:cNvGrpSpPr/>
            </xdr:nvGrpSpPr>
            <xdr:grpSpPr>
              <a:xfrm>
                <a:off x="7277100" y="2314575"/>
                <a:ext cx="104777" cy="123826"/>
                <a:chOff x="7277100" y="2314575"/>
                <a:chExt cx="104777" cy="123826"/>
              </a:xfrm>
            </xdr:grpSpPr>
            <xdr:cxnSp macro="">
              <xdr:nvCxnSpPr>
                <xdr:cNvPr id="45" name="Connecteur droit 44"/>
                <xdr:cNvCxnSpPr/>
              </xdr:nvCxnSpPr>
              <xdr:spPr>
                <a:xfrm>
                  <a:off x="7381875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6" name="Connecteur droit 45"/>
                <xdr:cNvCxnSpPr/>
              </xdr:nvCxnSpPr>
              <xdr:spPr>
                <a:xfrm>
                  <a:off x="7277100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33" name="Groupe 32"/>
              <xdr:cNvGrpSpPr/>
            </xdr:nvGrpSpPr>
            <xdr:grpSpPr>
              <a:xfrm>
                <a:off x="7553325" y="2028825"/>
                <a:ext cx="104777" cy="123826"/>
                <a:chOff x="7277100" y="2314575"/>
                <a:chExt cx="104777" cy="123826"/>
              </a:xfrm>
            </xdr:grpSpPr>
            <xdr:cxnSp macro="">
              <xdr:nvCxnSpPr>
                <xdr:cNvPr id="43" name="Connecteur droit 42"/>
                <xdr:cNvCxnSpPr/>
              </xdr:nvCxnSpPr>
              <xdr:spPr>
                <a:xfrm>
                  <a:off x="7381875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4" name="Connecteur droit 43"/>
                <xdr:cNvCxnSpPr/>
              </xdr:nvCxnSpPr>
              <xdr:spPr>
                <a:xfrm>
                  <a:off x="7277100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34" name="Groupe 33"/>
              <xdr:cNvGrpSpPr/>
            </xdr:nvGrpSpPr>
            <xdr:grpSpPr>
              <a:xfrm>
                <a:off x="7058025" y="2028825"/>
                <a:ext cx="104777" cy="123826"/>
                <a:chOff x="7277100" y="2314575"/>
                <a:chExt cx="104777" cy="123826"/>
              </a:xfrm>
            </xdr:grpSpPr>
            <xdr:cxnSp macro="">
              <xdr:nvCxnSpPr>
                <xdr:cNvPr id="41" name="Connecteur droit 40"/>
                <xdr:cNvCxnSpPr/>
              </xdr:nvCxnSpPr>
              <xdr:spPr>
                <a:xfrm>
                  <a:off x="7381875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2" name="Connecteur droit 41"/>
                <xdr:cNvCxnSpPr/>
              </xdr:nvCxnSpPr>
              <xdr:spPr>
                <a:xfrm>
                  <a:off x="7277100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35" name="Groupe 34"/>
              <xdr:cNvGrpSpPr/>
            </xdr:nvGrpSpPr>
            <xdr:grpSpPr>
              <a:xfrm>
                <a:off x="6572250" y="2028825"/>
                <a:ext cx="104777" cy="123826"/>
                <a:chOff x="7277100" y="2314575"/>
                <a:chExt cx="104777" cy="123826"/>
              </a:xfrm>
            </xdr:grpSpPr>
            <xdr:cxnSp macro="">
              <xdr:nvCxnSpPr>
                <xdr:cNvPr id="39" name="Connecteur droit 38"/>
                <xdr:cNvCxnSpPr/>
              </xdr:nvCxnSpPr>
              <xdr:spPr>
                <a:xfrm>
                  <a:off x="7381875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0" name="Connecteur droit 39"/>
                <xdr:cNvCxnSpPr/>
              </xdr:nvCxnSpPr>
              <xdr:spPr>
                <a:xfrm>
                  <a:off x="7277100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grpSp>
            <xdr:nvGrpSpPr>
              <xdr:cNvPr id="36" name="Groupe 35"/>
              <xdr:cNvGrpSpPr/>
            </xdr:nvGrpSpPr>
            <xdr:grpSpPr>
              <a:xfrm>
                <a:off x="6896100" y="2324100"/>
                <a:ext cx="104777" cy="123826"/>
                <a:chOff x="7277100" y="2314575"/>
                <a:chExt cx="104777" cy="123826"/>
              </a:xfrm>
            </xdr:grpSpPr>
            <xdr:cxnSp macro="">
              <xdr:nvCxnSpPr>
                <xdr:cNvPr id="37" name="Connecteur droit 36"/>
                <xdr:cNvCxnSpPr/>
              </xdr:nvCxnSpPr>
              <xdr:spPr>
                <a:xfrm>
                  <a:off x="7381875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38" name="Connecteur droit 37"/>
                <xdr:cNvCxnSpPr/>
              </xdr:nvCxnSpPr>
              <xdr:spPr>
                <a:xfrm>
                  <a:off x="7277100" y="2314575"/>
                  <a:ext cx="2" cy="123826"/>
                </a:xfrm>
                <a:prstGeom prst="line">
                  <a:avLst/>
                </a:prstGeom>
                <a:ln>
                  <a:solidFill>
                    <a:sysClr val="windowText" lastClr="000000"/>
                  </a:solidFill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</xdr:grpSp>
        <xdr:cxnSp macro="">
          <xdr:nvCxnSpPr>
            <xdr:cNvPr id="9" name="Connecteur droit 8"/>
            <xdr:cNvCxnSpPr/>
          </xdr:nvCxnSpPr>
          <xdr:spPr>
            <a:xfrm flipV="1">
              <a:off x="6038850" y="1724025"/>
              <a:ext cx="0" cy="295276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0" name="Connecteur droit 9"/>
            <xdr:cNvCxnSpPr/>
          </xdr:nvCxnSpPr>
          <xdr:spPr>
            <a:xfrm flipV="1">
              <a:off x="7886700" y="1724025"/>
              <a:ext cx="0" cy="295276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1" name="Connecteur droit 10"/>
            <xdr:cNvCxnSpPr/>
          </xdr:nvCxnSpPr>
          <xdr:spPr>
            <a:xfrm flipH="1">
              <a:off x="6810375" y="1724025"/>
              <a:ext cx="1076326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/>
            <xdr:cNvCxnSpPr/>
          </xdr:nvCxnSpPr>
          <xdr:spPr>
            <a:xfrm>
              <a:off x="6791325" y="1666875"/>
              <a:ext cx="2" cy="123826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3" name="Connecteur droit 12"/>
            <xdr:cNvCxnSpPr/>
          </xdr:nvCxnSpPr>
          <xdr:spPr>
            <a:xfrm>
              <a:off x="6686550" y="1666875"/>
              <a:ext cx="2" cy="123826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" name="Connecteur droit 13"/>
            <xdr:cNvCxnSpPr/>
          </xdr:nvCxnSpPr>
          <xdr:spPr>
            <a:xfrm>
              <a:off x="6038850" y="1724025"/>
              <a:ext cx="628650" cy="0"/>
            </a:xfrm>
            <a:prstGeom prst="line">
              <a:avLst/>
            </a:prstGeom>
            <a:ln>
              <a:solidFill>
                <a:sysClr val="windowText" lastClr="00000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15" name="Groupe 14"/>
            <xdr:cNvGrpSpPr/>
          </xdr:nvGrpSpPr>
          <xdr:grpSpPr>
            <a:xfrm>
              <a:off x="7286625" y="2238375"/>
              <a:ext cx="2552700" cy="133351"/>
              <a:chOff x="5676900" y="4048125"/>
              <a:chExt cx="2552700" cy="133351"/>
            </a:xfrm>
          </xdr:grpSpPr>
          <xdr:cxnSp macro="">
            <xdr:nvCxnSpPr>
              <xdr:cNvPr id="16" name="Connecteur droit 15"/>
              <xdr:cNvCxnSpPr/>
            </xdr:nvCxnSpPr>
            <xdr:spPr>
              <a:xfrm>
                <a:off x="5676900" y="4124325"/>
                <a:ext cx="101917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7" name="Connecteur droit 16"/>
              <xdr:cNvCxnSpPr/>
            </xdr:nvCxnSpPr>
            <xdr:spPr>
              <a:xfrm>
                <a:off x="6829425" y="4124325"/>
                <a:ext cx="23812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8" name="Connecteur droit 17"/>
              <xdr:cNvCxnSpPr/>
            </xdr:nvCxnSpPr>
            <xdr:spPr>
              <a:xfrm>
                <a:off x="7210425" y="4124325"/>
                <a:ext cx="1019175" cy="0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9" name="Connecteur droit 18"/>
              <xdr:cNvCxnSpPr/>
            </xdr:nvCxnSpPr>
            <xdr:spPr>
              <a:xfrm>
                <a:off x="7200900" y="4048125"/>
                <a:ext cx="2" cy="12382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" name="Connecteur droit 19"/>
              <xdr:cNvCxnSpPr/>
            </xdr:nvCxnSpPr>
            <xdr:spPr>
              <a:xfrm>
                <a:off x="7096125" y="4048125"/>
                <a:ext cx="2" cy="12382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" name="Connecteur droit 20"/>
              <xdr:cNvCxnSpPr/>
            </xdr:nvCxnSpPr>
            <xdr:spPr>
              <a:xfrm>
                <a:off x="6819900" y="4057650"/>
                <a:ext cx="2" cy="12382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2" name="Connecteur droit 21"/>
              <xdr:cNvCxnSpPr/>
            </xdr:nvCxnSpPr>
            <xdr:spPr>
              <a:xfrm>
                <a:off x="6715125" y="4057650"/>
                <a:ext cx="2" cy="123826"/>
              </a:xfrm>
              <a:prstGeom prst="line">
                <a:avLst/>
              </a:prstGeom>
              <a:ln>
                <a:solidFill>
                  <a:sysClr val="windowText" lastClr="000000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4" name="ZoneTexte 3"/>
          <xdr:cNvSpPr txBox="1"/>
        </xdr:nvSpPr>
        <xdr:spPr>
          <a:xfrm>
            <a:off x="13954124" y="3486150"/>
            <a:ext cx="828675" cy="2381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NB</a:t>
            </a:r>
            <a:r>
              <a:rPr lang="fr-FR" sz="1100" baseline="0"/>
              <a:t> Serie</a:t>
            </a:r>
            <a:endParaRPr lang="fr-FR" sz="1100"/>
          </a:p>
        </xdr:txBody>
      </xdr:sp>
      <xdr:sp macro="" textlink="">
        <xdr:nvSpPr>
          <xdr:cNvPr id="5" name="ZoneTexte 4"/>
          <xdr:cNvSpPr txBox="1"/>
        </xdr:nvSpPr>
        <xdr:spPr>
          <a:xfrm>
            <a:off x="12258676" y="3257550"/>
            <a:ext cx="952500" cy="4286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NB</a:t>
            </a:r>
            <a:r>
              <a:rPr lang="fr-FR" sz="1100" baseline="0"/>
              <a:t> Branche 1</a:t>
            </a:r>
            <a:endParaRPr lang="fr-FR" sz="1100"/>
          </a:p>
        </xdr:txBody>
      </xdr:sp>
      <xdr:sp macro="" textlink="">
        <xdr:nvSpPr>
          <xdr:cNvPr id="6" name="ZoneTexte 5"/>
          <xdr:cNvSpPr txBox="1"/>
        </xdr:nvSpPr>
        <xdr:spPr>
          <a:xfrm>
            <a:off x="12239625" y="2476500"/>
            <a:ext cx="952500" cy="2381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NB</a:t>
            </a:r>
            <a:r>
              <a:rPr lang="fr-FR" sz="1100" baseline="0"/>
              <a:t> Branche 2</a:t>
            </a:r>
            <a:endParaRPr lang="fr-FR" sz="1100"/>
          </a:p>
        </xdr:txBody>
      </xdr:sp>
      <xdr:sp macro="" textlink="">
        <xdr:nvSpPr>
          <xdr:cNvPr id="7" name="ZoneTexte 6"/>
          <xdr:cNvSpPr txBox="1"/>
        </xdr:nvSpPr>
        <xdr:spPr>
          <a:xfrm>
            <a:off x="12268200" y="1562100"/>
            <a:ext cx="952500" cy="2381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NB</a:t>
            </a:r>
            <a:r>
              <a:rPr lang="fr-FR" sz="1100" baseline="0"/>
              <a:t> Branche 3</a:t>
            </a:r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zoomScaleNormal="100" workbookViewId="0">
      <selection sqref="A1:D1"/>
    </sheetView>
  </sheetViews>
  <sheetFormatPr baseColWidth="10" defaultRowHeight="15" x14ac:dyDescent="0.25"/>
  <cols>
    <col min="1" max="1" width="12.5703125" bestFit="1" customWidth="1"/>
    <col min="2" max="2" width="20" customWidth="1"/>
    <col min="3" max="3" width="15.85546875" customWidth="1"/>
    <col min="4" max="9" width="27.42578125" bestFit="1" customWidth="1"/>
  </cols>
  <sheetData>
    <row r="1" spans="1:17" ht="15.75" thickBot="1" x14ac:dyDescent="0.3">
      <c r="A1" s="1" t="s">
        <v>0</v>
      </c>
      <c r="B1" s="2"/>
      <c r="C1" s="2"/>
      <c r="D1" s="3"/>
      <c r="E1" s="4"/>
      <c r="F1" s="4"/>
      <c r="G1" s="4"/>
      <c r="I1" s="5"/>
      <c r="J1" s="5"/>
      <c r="K1" s="5"/>
      <c r="L1" s="5"/>
      <c r="M1" s="5"/>
      <c r="N1" s="5"/>
      <c r="O1" s="5"/>
      <c r="P1" s="5"/>
      <c r="Q1" s="5"/>
    </row>
    <row r="2" spans="1:17" ht="15.75" thickBot="1" x14ac:dyDescent="0.3">
      <c r="A2" s="1" t="s">
        <v>1</v>
      </c>
      <c r="B2" s="2"/>
      <c r="C2" s="6" t="s">
        <v>2</v>
      </c>
      <c r="D2" s="7"/>
      <c r="E2" s="8"/>
      <c r="F2" s="8"/>
      <c r="G2" s="8"/>
      <c r="I2" s="5"/>
      <c r="J2" s="5"/>
      <c r="K2" s="5"/>
      <c r="L2" s="5"/>
      <c r="M2" s="5"/>
      <c r="N2" s="5"/>
      <c r="O2" s="5"/>
      <c r="P2" s="5"/>
      <c r="Q2" s="5"/>
    </row>
    <row r="3" spans="1:17" x14ac:dyDescent="0.25">
      <c r="A3" s="9" t="s">
        <v>3</v>
      </c>
      <c r="B3" s="10" t="s">
        <v>9</v>
      </c>
      <c r="C3" s="9" t="s">
        <v>3</v>
      </c>
      <c r="D3" s="10" t="s">
        <v>9</v>
      </c>
      <c r="E3" s="11"/>
      <c r="F3" s="11"/>
      <c r="G3" s="11"/>
      <c r="I3" s="5"/>
      <c r="J3" s="5"/>
      <c r="K3" s="5"/>
      <c r="L3" s="5"/>
      <c r="M3" s="5"/>
      <c r="N3" s="5"/>
      <c r="O3" s="5"/>
      <c r="P3" s="5"/>
      <c r="Q3" s="5"/>
    </row>
    <row r="4" spans="1:17" x14ac:dyDescent="0.25">
      <c r="A4" s="12" t="s">
        <v>4</v>
      </c>
      <c r="B4" s="13">
        <v>12000</v>
      </c>
      <c r="C4" s="14" t="s">
        <v>5</v>
      </c>
      <c r="D4" s="15">
        <v>7500</v>
      </c>
      <c r="E4" s="16"/>
      <c r="F4" s="16"/>
      <c r="G4" s="16"/>
    </row>
    <row r="5" spans="1:17" x14ac:dyDescent="0.25">
      <c r="A5" s="12" t="s">
        <v>6</v>
      </c>
      <c r="B5" s="13">
        <v>12000</v>
      </c>
      <c r="C5" s="14" t="s">
        <v>7</v>
      </c>
      <c r="D5" s="15">
        <v>7500</v>
      </c>
      <c r="E5" s="16"/>
      <c r="F5" s="16"/>
      <c r="G5" s="16"/>
    </row>
    <row r="6" spans="1:17" ht="15.75" thickBot="1" x14ac:dyDescent="0.3">
      <c r="A6" s="17" t="s">
        <v>8</v>
      </c>
      <c r="B6" s="18">
        <f>+(1/B4+1/B5)^-1</f>
        <v>6000</v>
      </c>
      <c r="C6" s="19" t="s">
        <v>8</v>
      </c>
      <c r="D6" s="20">
        <f>+(1/D4+1/D5)^-1</f>
        <v>3750</v>
      </c>
      <c r="E6" s="21"/>
      <c r="F6" s="21"/>
      <c r="G6" s="21"/>
    </row>
    <row r="9" spans="1:17" ht="15.75" thickBot="1" x14ac:dyDescent="0.3"/>
    <row r="10" spans="1:17" ht="15.75" thickBot="1" x14ac:dyDescent="0.3">
      <c r="A10" s="22" t="s">
        <v>9</v>
      </c>
      <c r="B10" s="23" t="s">
        <v>10</v>
      </c>
      <c r="C10" s="23" t="s">
        <v>11</v>
      </c>
      <c r="D10" s="23" t="s">
        <v>12</v>
      </c>
      <c r="E10" s="23" t="s">
        <v>13</v>
      </c>
      <c r="F10" s="23" t="s">
        <v>14</v>
      </c>
      <c r="G10" s="23" t="s">
        <v>15</v>
      </c>
      <c r="H10" s="23" t="s">
        <v>16</v>
      </c>
      <c r="I10" s="23" t="s">
        <v>17</v>
      </c>
      <c r="J10" s="24" t="s">
        <v>8</v>
      </c>
    </row>
    <row r="11" spans="1:17" x14ac:dyDescent="0.25">
      <c r="A11" s="25">
        <v>200</v>
      </c>
      <c r="B11" s="25">
        <f t="shared" ref="B11:B34" si="0">1/A11</f>
        <v>5.0000000000000001E-3</v>
      </c>
      <c r="C11" s="26">
        <v>0</v>
      </c>
      <c r="D11" s="27">
        <v>1</v>
      </c>
      <c r="E11" s="26">
        <v>1</v>
      </c>
      <c r="F11" s="27">
        <v>0</v>
      </c>
      <c r="G11" s="26">
        <v>1</v>
      </c>
      <c r="H11" s="26">
        <v>1</v>
      </c>
      <c r="I11" s="26">
        <v>1</v>
      </c>
      <c r="J11" s="28">
        <f>+IF(SUM(C36:G36)=0,0,(SUM(C36:G36)^-1))</f>
        <v>83.804391419252326</v>
      </c>
    </row>
    <row r="12" spans="1:17" x14ac:dyDescent="0.25">
      <c r="A12" s="29">
        <v>300</v>
      </c>
      <c r="B12" s="29">
        <f t="shared" si="0"/>
        <v>3.3333333333333335E-3</v>
      </c>
      <c r="C12" s="30">
        <v>0</v>
      </c>
      <c r="D12" s="31">
        <v>2</v>
      </c>
      <c r="E12" s="30">
        <v>0</v>
      </c>
      <c r="F12" s="31">
        <v>1</v>
      </c>
      <c r="G12" s="30">
        <v>1</v>
      </c>
      <c r="H12" s="30">
        <v>2</v>
      </c>
      <c r="I12" s="30">
        <v>1</v>
      </c>
      <c r="J12" s="32"/>
    </row>
    <row r="13" spans="1:17" x14ac:dyDescent="0.25">
      <c r="A13" s="33">
        <v>330</v>
      </c>
      <c r="B13" s="29">
        <f t="shared" si="0"/>
        <v>3.0303030303030303E-3</v>
      </c>
      <c r="C13" s="30">
        <v>0</v>
      </c>
      <c r="D13" s="31">
        <v>2</v>
      </c>
      <c r="E13" s="30">
        <v>1</v>
      </c>
      <c r="F13" s="31">
        <v>1</v>
      </c>
      <c r="G13" s="30">
        <v>1</v>
      </c>
      <c r="H13" s="30">
        <v>2</v>
      </c>
      <c r="I13" s="30">
        <v>0</v>
      </c>
      <c r="J13" s="32"/>
    </row>
    <row r="14" spans="1:17" x14ac:dyDescent="0.25">
      <c r="A14" s="33">
        <v>470</v>
      </c>
      <c r="B14" s="29">
        <f t="shared" si="0"/>
        <v>2.1276595744680851E-3</v>
      </c>
      <c r="C14" s="30">
        <v>0</v>
      </c>
      <c r="D14" s="31">
        <v>1</v>
      </c>
      <c r="E14" s="30">
        <v>0</v>
      </c>
      <c r="F14" s="31">
        <v>0</v>
      </c>
      <c r="G14" s="30">
        <v>0</v>
      </c>
      <c r="H14" s="30">
        <v>0</v>
      </c>
      <c r="I14" s="30">
        <v>0</v>
      </c>
      <c r="J14" s="32"/>
    </row>
    <row r="15" spans="1:17" x14ac:dyDescent="0.25">
      <c r="A15" s="33">
        <v>680</v>
      </c>
      <c r="B15" s="29">
        <f t="shared" si="0"/>
        <v>1.4705882352941176E-3</v>
      </c>
      <c r="C15" s="30">
        <v>2</v>
      </c>
      <c r="D15" s="31">
        <v>1</v>
      </c>
      <c r="E15" s="30">
        <v>2</v>
      </c>
      <c r="F15" s="31">
        <v>1</v>
      </c>
      <c r="G15" s="30">
        <v>1</v>
      </c>
      <c r="H15" s="30">
        <v>0</v>
      </c>
      <c r="I15" s="30">
        <v>1</v>
      </c>
      <c r="J15" s="32"/>
    </row>
    <row r="16" spans="1:17" x14ac:dyDescent="0.25">
      <c r="A16" s="33">
        <v>700</v>
      </c>
      <c r="B16" s="29">
        <f t="shared" si="0"/>
        <v>1.4285714285714286E-3</v>
      </c>
      <c r="C16" s="30">
        <v>2</v>
      </c>
      <c r="D16" s="31">
        <v>2</v>
      </c>
      <c r="E16" s="30">
        <v>0</v>
      </c>
      <c r="F16" s="31">
        <v>0</v>
      </c>
      <c r="G16" s="30">
        <v>2</v>
      </c>
      <c r="H16" s="30">
        <v>1</v>
      </c>
      <c r="I16" s="30">
        <v>2</v>
      </c>
      <c r="J16" s="32"/>
    </row>
    <row r="17" spans="1:10" x14ac:dyDescent="0.25">
      <c r="A17" s="33">
        <v>850</v>
      </c>
      <c r="B17" s="29">
        <f t="shared" si="0"/>
        <v>1.176470588235294E-3</v>
      </c>
      <c r="C17" s="30">
        <v>0</v>
      </c>
      <c r="D17" s="31">
        <v>1</v>
      </c>
      <c r="E17" s="30">
        <v>0</v>
      </c>
      <c r="F17" s="31">
        <v>1</v>
      </c>
      <c r="G17" s="30">
        <v>0</v>
      </c>
      <c r="H17" s="30">
        <v>2</v>
      </c>
      <c r="I17" s="30">
        <v>1</v>
      </c>
      <c r="J17" s="32"/>
    </row>
    <row r="18" spans="1:10" x14ac:dyDescent="0.25">
      <c r="A18" s="33">
        <v>1000</v>
      </c>
      <c r="B18" s="29">
        <f t="shared" si="0"/>
        <v>1E-3</v>
      </c>
      <c r="C18" s="30">
        <v>0</v>
      </c>
      <c r="D18" s="31">
        <v>1</v>
      </c>
      <c r="E18" s="30">
        <v>0</v>
      </c>
      <c r="F18" s="31">
        <v>0</v>
      </c>
      <c r="G18" s="30">
        <v>1</v>
      </c>
      <c r="H18" s="30">
        <v>0</v>
      </c>
      <c r="I18" s="30">
        <v>1</v>
      </c>
      <c r="J18" s="32"/>
    </row>
    <row r="19" spans="1:10" x14ac:dyDescent="0.25">
      <c r="A19" s="33">
        <v>1500</v>
      </c>
      <c r="B19" s="29">
        <f t="shared" si="0"/>
        <v>6.6666666666666664E-4</v>
      </c>
      <c r="C19" s="30">
        <v>0</v>
      </c>
      <c r="D19" s="31">
        <v>0</v>
      </c>
      <c r="E19" s="30">
        <v>1</v>
      </c>
      <c r="F19" s="31">
        <v>0</v>
      </c>
      <c r="G19" s="30">
        <v>1</v>
      </c>
      <c r="H19" s="30">
        <v>1</v>
      </c>
      <c r="I19" s="30">
        <v>1</v>
      </c>
      <c r="J19" s="32"/>
    </row>
    <row r="20" spans="1:10" x14ac:dyDescent="0.25">
      <c r="A20" s="33">
        <v>2000</v>
      </c>
      <c r="B20" s="29">
        <f t="shared" si="0"/>
        <v>5.0000000000000001E-4</v>
      </c>
      <c r="C20" s="30">
        <v>0</v>
      </c>
      <c r="D20" s="31">
        <v>2</v>
      </c>
      <c r="E20" s="30">
        <v>2</v>
      </c>
      <c r="F20" s="31">
        <v>0</v>
      </c>
      <c r="G20" s="30">
        <v>1</v>
      </c>
      <c r="H20" s="30">
        <v>1</v>
      </c>
      <c r="I20" s="30">
        <v>1</v>
      </c>
      <c r="J20" s="32"/>
    </row>
    <row r="21" spans="1:10" x14ac:dyDescent="0.25">
      <c r="A21" s="33">
        <v>2200</v>
      </c>
      <c r="B21" s="29">
        <f t="shared" si="0"/>
        <v>4.5454545454545455E-4</v>
      </c>
      <c r="C21" s="30">
        <v>2</v>
      </c>
      <c r="D21" s="31">
        <v>2</v>
      </c>
      <c r="E21" s="30">
        <v>0</v>
      </c>
      <c r="F21" s="31">
        <v>1</v>
      </c>
      <c r="G21" s="30">
        <v>2</v>
      </c>
      <c r="H21" s="30">
        <v>1</v>
      </c>
      <c r="I21" s="30">
        <v>0</v>
      </c>
      <c r="J21" s="32"/>
    </row>
    <row r="22" spans="1:10" x14ac:dyDescent="0.25">
      <c r="A22" s="33">
        <v>3000</v>
      </c>
      <c r="B22" s="29">
        <f t="shared" si="0"/>
        <v>3.3333333333333332E-4</v>
      </c>
      <c r="C22" s="30">
        <v>2</v>
      </c>
      <c r="D22" s="31">
        <v>1</v>
      </c>
      <c r="E22" s="30">
        <v>2</v>
      </c>
      <c r="F22" s="31">
        <v>0</v>
      </c>
      <c r="G22" s="30">
        <v>2</v>
      </c>
      <c r="H22" s="30">
        <v>1</v>
      </c>
      <c r="I22" s="30">
        <v>1</v>
      </c>
      <c r="J22" s="32"/>
    </row>
    <row r="23" spans="1:10" x14ac:dyDescent="0.25">
      <c r="A23" s="33">
        <v>3300</v>
      </c>
      <c r="B23" s="29">
        <f t="shared" si="0"/>
        <v>3.0303030303030303E-4</v>
      </c>
      <c r="C23" s="30">
        <v>2</v>
      </c>
      <c r="D23" s="31">
        <v>1</v>
      </c>
      <c r="E23" s="30">
        <v>1</v>
      </c>
      <c r="F23" s="31">
        <v>2</v>
      </c>
      <c r="G23" s="30">
        <v>1</v>
      </c>
      <c r="H23" s="30">
        <v>2</v>
      </c>
      <c r="I23" s="30">
        <v>1</v>
      </c>
      <c r="J23" s="32"/>
    </row>
    <row r="24" spans="1:10" x14ac:dyDescent="0.25">
      <c r="A24" s="33">
        <v>3500</v>
      </c>
      <c r="B24" s="29">
        <f t="shared" si="0"/>
        <v>2.8571428571428574E-4</v>
      </c>
      <c r="C24" s="30">
        <v>1</v>
      </c>
      <c r="D24" s="31">
        <v>1</v>
      </c>
      <c r="E24" s="30">
        <v>0</v>
      </c>
      <c r="F24" s="31">
        <v>1</v>
      </c>
      <c r="G24" s="30">
        <v>2</v>
      </c>
      <c r="H24" s="30">
        <v>2</v>
      </c>
      <c r="I24" s="30">
        <v>1</v>
      </c>
      <c r="J24" s="32"/>
    </row>
    <row r="25" spans="1:10" x14ac:dyDescent="0.25">
      <c r="A25" s="33">
        <v>4700</v>
      </c>
      <c r="B25" s="29">
        <f t="shared" si="0"/>
        <v>2.1276595744680851E-4</v>
      </c>
      <c r="C25" s="30">
        <v>1</v>
      </c>
      <c r="D25" s="31">
        <v>0</v>
      </c>
      <c r="E25" s="30">
        <v>0</v>
      </c>
      <c r="F25" s="31">
        <v>2</v>
      </c>
      <c r="G25" s="30">
        <v>1</v>
      </c>
      <c r="H25" s="30">
        <v>1</v>
      </c>
      <c r="I25" s="30">
        <v>0</v>
      </c>
      <c r="J25" s="32"/>
    </row>
    <row r="26" spans="1:10" x14ac:dyDescent="0.25">
      <c r="A26" s="33">
        <v>6800</v>
      </c>
      <c r="B26" s="29">
        <f t="shared" si="0"/>
        <v>1.4705882352941175E-4</v>
      </c>
      <c r="C26" s="30">
        <v>0</v>
      </c>
      <c r="D26" s="31">
        <v>1</v>
      </c>
      <c r="E26" s="30">
        <v>1</v>
      </c>
      <c r="F26" s="31">
        <v>2</v>
      </c>
      <c r="G26" s="30">
        <v>2</v>
      </c>
      <c r="H26" s="30">
        <v>0</v>
      </c>
      <c r="I26" s="30">
        <v>1</v>
      </c>
      <c r="J26" s="32"/>
    </row>
    <row r="27" spans="1:10" x14ac:dyDescent="0.25">
      <c r="A27" s="33">
        <v>7500</v>
      </c>
      <c r="B27" s="29">
        <f t="shared" si="0"/>
        <v>1.3333333333333334E-4</v>
      </c>
      <c r="C27" s="30">
        <v>1</v>
      </c>
      <c r="D27" s="31">
        <v>1</v>
      </c>
      <c r="E27" s="30">
        <v>1</v>
      </c>
      <c r="F27" s="31">
        <v>0</v>
      </c>
      <c r="G27" s="30">
        <v>1</v>
      </c>
      <c r="H27" s="30">
        <v>2</v>
      </c>
      <c r="I27" s="30">
        <v>1</v>
      </c>
      <c r="J27" s="32"/>
    </row>
    <row r="28" spans="1:10" x14ac:dyDescent="0.25">
      <c r="A28" s="33">
        <v>10000</v>
      </c>
      <c r="B28" s="29">
        <f t="shared" si="0"/>
        <v>1E-4</v>
      </c>
      <c r="C28" s="30">
        <v>0</v>
      </c>
      <c r="D28" s="31">
        <v>1</v>
      </c>
      <c r="E28" s="30">
        <v>1</v>
      </c>
      <c r="F28" s="31">
        <v>1</v>
      </c>
      <c r="G28" s="30">
        <v>0</v>
      </c>
      <c r="H28" s="30">
        <v>2</v>
      </c>
      <c r="I28" s="30">
        <v>1</v>
      </c>
      <c r="J28" s="32"/>
    </row>
    <row r="29" spans="1:10" x14ac:dyDescent="0.25">
      <c r="A29" s="33">
        <v>12000</v>
      </c>
      <c r="B29" s="29">
        <f t="shared" si="0"/>
        <v>8.3333333333333331E-5</v>
      </c>
      <c r="C29" s="30">
        <v>1</v>
      </c>
      <c r="D29" s="31">
        <v>1</v>
      </c>
      <c r="E29" s="30">
        <v>1</v>
      </c>
      <c r="F29" s="31">
        <v>2</v>
      </c>
      <c r="G29" s="30">
        <v>0</v>
      </c>
      <c r="H29" s="30">
        <v>2</v>
      </c>
      <c r="I29" s="30">
        <v>1</v>
      </c>
      <c r="J29" s="32"/>
    </row>
    <row r="30" spans="1:10" x14ac:dyDescent="0.25">
      <c r="A30" s="33">
        <v>15000</v>
      </c>
      <c r="B30" s="29">
        <f t="shared" si="0"/>
        <v>6.666666666666667E-5</v>
      </c>
      <c r="C30" s="30">
        <v>2</v>
      </c>
      <c r="D30" s="31">
        <v>2</v>
      </c>
      <c r="E30" s="30">
        <v>1</v>
      </c>
      <c r="F30" s="31">
        <v>1</v>
      </c>
      <c r="G30" s="30">
        <v>1</v>
      </c>
      <c r="H30" s="30">
        <v>1</v>
      </c>
      <c r="I30" s="30">
        <v>1</v>
      </c>
      <c r="J30" s="32"/>
    </row>
    <row r="31" spans="1:10" x14ac:dyDescent="0.25">
      <c r="A31" s="33">
        <v>22000</v>
      </c>
      <c r="B31" s="29">
        <f t="shared" si="0"/>
        <v>4.5454545454545452E-5</v>
      </c>
      <c r="C31" s="30">
        <v>1</v>
      </c>
      <c r="D31" s="31">
        <v>1</v>
      </c>
      <c r="E31" s="30">
        <v>1</v>
      </c>
      <c r="F31" s="31">
        <v>1</v>
      </c>
      <c r="G31" s="30">
        <v>0</v>
      </c>
      <c r="H31" s="30">
        <v>1</v>
      </c>
      <c r="I31" s="30">
        <v>0</v>
      </c>
      <c r="J31" s="32"/>
    </row>
    <row r="32" spans="1:10" ht="15.75" thickBot="1" x14ac:dyDescent="0.3">
      <c r="A32" s="34">
        <v>33000</v>
      </c>
      <c r="B32" s="29">
        <f t="shared" si="0"/>
        <v>3.0303030303030302E-5</v>
      </c>
      <c r="C32" s="30">
        <v>1</v>
      </c>
      <c r="D32" s="31">
        <v>1</v>
      </c>
      <c r="E32" s="30">
        <v>1</v>
      </c>
      <c r="F32" s="31">
        <v>0</v>
      </c>
      <c r="G32" s="30">
        <v>1</v>
      </c>
      <c r="H32" s="30">
        <v>1</v>
      </c>
      <c r="I32" s="30">
        <v>1</v>
      </c>
      <c r="J32" s="32"/>
    </row>
    <row r="33" spans="1:10" x14ac:dyDescent="0.25">
      <c r="A33" s="35">
        <v>47000</v>
      </c>
      <c r="B33" s="29">
        <f t="shared" si="0"/>
        <v>2.1276595744680852E-5</v>
      </c>
      <c r="C33" s="30">
        <v>1</v>
      </c>
      <c r="D33" s="31">
        <v>1</v>
      </c>
      <c r="E33" s="30">
        <v>1</v>
      </c>
      <c r="F33" s="31">
        <v>1</v>
      </c>
      <c r="G33" s="30">
        <v>1</v>
      </c>
      <c r="H33" s="30">
        <v>0</v>
      </c>
      <c r="I33" s="30">
        <v>0</v>
      </c>
      <c r="J33" s="32"/>
    </row>
    <row r="34" spans="1:10" ht="15.75" thickBot="1" x14ac:dyDescent="0.3">
      <c r="A34" s="35">
        <v>68000</v>
      </c>
      <c r="B34" s="34">
        <f t="shared" si="0"/>
        <v>1.4705882352941177E-5</v>
      </c>
      <c r="C34" s="36">
        <v>1</v>
      </c>
      <c r="D34" s="37">
        <v>1</v>
      </c>
      <c r="E34" s="36">
        <v>1</v>
      </c>
      <c r="F34" s="37">
        <v>1</v>
      </c>
      <c r="G34" s="36">
        <v>2</v>
      </c>
      <c r="H34" s="36">
        <v>2</v>
      </c>
      <c r="I34" s="36">
        <v>0</v>
      </c>
      <c r="J34" s="32"/>
    </row>
    <row r="35" spans="1:10" ht="15.75" thickBot="1" x14ac:dyDescent="0.3">
      <c r="A35" s="38" t="s">
        <v>8</v>
      </c>
      <c r="B35" s="39"/>
      <c r="C35" s="40">
        <f>+IF(SUM(C11:C34)=0,0,(SUMPRODUCT($B11:$B34,C11:C34)^-1))</f>
        <v>111.8523465879214</v>
      </c>
      <c r="D35" s="40">
        <f>+IF(SUM(D11:D34)=0,0,(SUMPRODUCT($B11:$B34,D11:D34)^-1))</f>
        <v>33.445820892409358</v>
      </c>
      <c r="E35" s="40">
        <f t="shared" ref="E35:I35" si="1">+IF(SUM(E11:E34)=0,0,(SUMPRODUCT($B11:$B34,E11:E34)^-1))</f>
        <v>70.175559997881464</v>
      </c>
      <c r="F35" s="40">
        <f t="shared" si="1"/>
        <v>87.021330289746956</v>
      </c>
      <c r="G35" s="40">
        <f t="shared" si="1"/>
        <v>47.402069008663972</v>
      </c>
      <c r="H35" s="40">
        <f t="shared" si="1"/>
        <v>38.973051879521883</v>
      </c>
      <c r="I35" s="40">
        <f t="shared" si="1"/>
        <v>57.185420120617991</v>
      </c>
      <c r="J35" s="32"/>
    </row>
    <row r="36" spans="1:10" ht="15.75" thickBot="1" x14ac:dyDescent="0.3">
      <c r="A36" s="41" t="s">
        <v>18</v>
      </c>
      <c r="B36" s="42"/>
      <c r="C36" s="43">
        <f>IF(C35=0,0,1/C35)</f>
        <v>8.9403578065655621E-3</v>
      </c>
      <c r="D36" s="44">
        <f>+IF(SUM(D35:I35)=0,0,1/(D35+E35+F35+G35+H35+I35))</f>
        <v>2.9921911096034148E-3</v>
      </c>
      <c r="E36" s="45"/>
      <c r="F36" s="45"/>
      <c r="G36" s="45"/>
      <c r="H36" s="45"/>
      <c r="I36" s="46"/>
      <c r="J36" s="32"/>
    </row>
    <row r="37" spans="1:10" ht="15.75" thickBot="1" x14ac:dyDescent="0.3">
      <c r="A37" s="38" t="s">
        <v>19</v>
      </c>
      <c r="B37" s="39"/>
      <c r="C37" s="44">
        <f>+SUM(C11:I34)</f>
        <v>157</v>
      </c>
      <c r="D37" s="45"/>
      <c r="E37" s="45"/>
      <c r="F37" s="45"/>
      <c r="G37" s="45"/>
      <c r="H37" s="45"/>
      <c r="I37" s="46"/>
      <c r="J37" s="47"/>
    </row>
  </sheetData>
  <mergeCells count="8">
    <mergeCell ref="A1:D1"/>
    <mergeCell ref="A2:B2"/>
    <mergeCell ref="C2:D2"/>
    <mergeCell ref="J11:J37"/>
    <mergeCell ref="A35:B35"/>
    <mergeCell ref="D36:I36"/>
    <mergeCell ref="A37:B37"/>
    <mergeCell ref="C37:I3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Calcul capa équivalente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LACASSAGNE1</dc:creator>
  <cp:lastModifiedBy>LACASSAGNE1</cp:lastModifiedBy>
  <dcterms:created xsi:type="dcterms:W3CDTF">2016-06-09T13:40:30Z</dcterms:created>
  <dcterms:modified xsi:type="dcterms:W3CDTF">2016-06-09T13:42:17Z</dcterms:modified>
</cp:coreProperties>
</file>